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le.oagu\AppData\Local\Microsoft\Windows\INetCache\Content.Outlook\J3EY81U9\"/>
    </mc:Choice>
  </mc:AlternateContent>
  <bookViews>
    <workbookView xWindow="0" yWindow="0" windowWidth="28800" windowHeight="12000"/>
  </bookViews>
  <sheets>
    <sheet name="Kuluread" sheetId="1" r:id="rId1"/>
  </sheets>
  <externalReferences>
    <externalReference r:id="rId2"/>
    <externalReference r:id="rId3"/>
  </externalReferences>
  <definedNames>
    <definedName name="aeg">[1]platsikulud!$C$2</definedName>
    <definedName name="hind">[2]platsikulud!$C$2</definedName>
    <definedName name="kestvus">[1]platsikulud!$C$3</definedName>
    <definedName name="kestvus2">[1]platsikulud!$G$7</definedName>
  </definedNames>
  <calcPr calcId="162913"/>
</workbook>
</file>

<file path=xl/calcChain.xml><?xml version="1.0" encoding="utf-8"?>
<calcChain xmlns="http://schemas.openxmlformats.org/spreadsheetml/2006/main">
  <c r="K32" i="1" l="1"/>
  <c r="K35" i="1" l="1"/>
  <c r="K33" i="1" l="1"/>
</calcChain>
</file>

<file path=xl/comments1.xml><?xml version="1.0" encoding="utf-8"?>
<comments xmlns="http://schemas.openxmlformats.org/spreadsheetml/2006/main">
  <authors>
    <author>Merle Oagu</author>
  </authors>
  <commentList>
    <comment ref="E23" authorId="0" shapeId="0">
      <text>
        <r>
          <rPr>
            <b/>
            <sz val="9"/>
            <color indexed="81"/>
            <rFont val="Segoe UI"/>
            <family val="2"/>
            <charset val="186"/>
          </rPr>
          <t>Merle Oagu:</t>
        </r>
        <r>
          <rPr>
            <sz val="9"/>
            <color indexed="81"/>
            <rFont val="Segoe UI"/>
            <family val="2"/>
            <charset val="186"/>
          </rPr>
          <t xml:space="preserve">
Makstud koos arvega 1058: 41 278.61</t>
        </r>
      </text>
    </comment>
    <comment ref="E26" authorId="0" shapeId="0">
      <text>
        <r>
          <rPr>
            <b/>
            <sz val="9"/>
            <color indexed="81"/>
            <rFont val="Segoe UI"/>
            <family val="2"/>
            <charset val="186"/>
          </rPr>
          <t>Merle Oagu:</t>
        </r>
        <r>
          <rPr>
            <sz val="9"/>
            <color indexed="81"/>
            <rFont val="Segoe UI"/>
            <family val="2"/>
            <charset val="186"/>
          </rPr>
          <t xml:space="preserve">
Makstud koos arvega 1093: 119 015.58 eurot</t>
        </r>
      </text>
    </comment>
  </commentList>
</comments>
</file>

<file path=xl/sharedStrings.xml><?xml version="1.0" encoding="utf-8"?>
<sst xmlns="http://schemas.openxmlformats.org/spreadsheetml/2006/main" count="190" uniqueCount="91">
  <si>
    <t>Projekti number</t>
  </si>
  <si>
    <t>Väljamakse taotluse number</t>
  </si>
  <si>
    <t>Makse kuupäev</t>
  </si>
  <si>
    <t>Kuludokumendi kuupäev</t>
  </si>
  <si>
    <t>Kuludokumendi tüüp</t>
  </si>
  <si>
    <t>Kulukoht / tegevus</t>
  </si>
  <si>
    <t>Finantsallikas</t>
  </si>
  <si>
    <t>Kuludokumendi number</t>
  </si>
  <si>
    <t>Kuludokumendi kirjeldus</t>
  </si>
  <si>
    <t>Kuludokumendi väljastaja</t>
  </si>
  <si>
    <t>Kuludokumendi summa kokku</t>
  </si>
  <si>
    <t>Abikõlblik / Toetatavate tegevuste summa</t>
  </si>
  <si>
    <t>s.h. käibemaks</t>
  </si>
  <si>
    <t>Teist tüüpi kulud</t>
  </si>
  <si>
    <t>Riigihangete registri number</t>
  </si>
  <si>
    <t>2014-2020.1.04.18-0097</t>
  </si>
  <si>
    <t>51449</t>
  </si>
  <si>
    <t>tasutud</t>
  </si>
  <si>
    <t>Ehitustööd</t>
  </si>
  <si>
    <t>Tartu Linnavalitsus</t>
  </si>
  <si>
    <t>Arve nr. 926</t>
  </si>
  <si>
    <t>Lepingu nr ET 18/70 alusel teostatud tööd septembris 2018.a. vastavalt aktile nr 2</t>
  </si>
  <si>
    <t>OÜ Nordlin Ehitus</t>
  </si>
  <si>
    <t>196547</t>
  </si>
  <si>
    <t>Arve nr. 921</t>
  </si>
  <si>
    <t>Lepingu nr ET 18/70 alusel teostatud tööd augustis 2018.a.</t>
  </si>
  <si>
    <t>Arve nr. 940</t>
  </si>
  <si>
    <t>Lepingu nr ET 18/70 alusel teostatud tööd oktoobris 2018.a.
vastavalt aktile nr 3</t>
  </si>
  <si>
    <t>51554</t>
  </si>
  <si>
    <t>Mitte riigiabi ettemakse</t>
  </si>
  <si>
    <t>Struktuurifond 'ERDF'</t>
  </si>
  <si>
    <t>1</t>
  </si>
  <si>
    <t>Arve nr. 945</t>
  </si>
  <si>
    <t>Variku kooli rekonstrueerimine, teostatud tööd november, vastavalt aktile nr 4.</t>
  </si>
  <si>
    <t>Arve nr. 961</t>
  </si>
  <si>
    <t>Variku kooli rekonstrueerimine, teostatud tööd detsembris 2018.a.
vastavalt aktile nr 5</t>
  </si>
  <si>
    <t>Arve nr. 977</t>
  </si>
  <si>
    <t>Variku kooli rekonstrueerimine, teostatud tööd jaanuaris 2019.a,
vastavalt aktile nr 6.</t>
  </si>
  <si>
    <t>Arve nr. 984</t>
  </si>
  <si>
    <t>Variku kooli rekonstrueerimine, teostatud tööd veebruaris 2019, 
vastavalt aktile nr 7.</t>
  </si>
  <si>
    <t>53924</t>
  </si>
  <si>
    <t>Variku kooli rekonstrueerimine, teostatud tööd veebruaris 2019.a. vastavalt aktile nr 7.</t>
  </si>
  <si>
    <t>Arve nr. 1001</t>
  </si>
  <si>
    <t>Variku kooli rekonstrueerimine, teostatud tööd märtsis 2019.a.
vastavalt aktile nr 8</t>
  </si>
  <si>
    <t>Arve nr. 1015</t>
  </si>
  <si>
    <t>Variku kooli rekonstrueerimine, teostatud tööd aprillis, akt 9</t>
  </si>
  <si>
    <t>Arve nr. 1026</t>
  </si>
  <si>
    <t>Variku kooli rekonstrueerimine, teostatud tööd mais 2019.a.
vastavalt aktile nr 10.</t>
  </si>
  <si>
    <t>54222</t>
  </si>
  <si>
    <t>Arve 1026</t>
  </si>
  <si>
    <t>Variku kooli rekonstrueerimine, teostatud tööd mais 2019, vastavalt aktile nr 10.</t>
  </si>
  <si>
    <t>56324</t>
  </si>
  <si>
    <t>Arve nr. 1044</t>
  </si>
  <si>
    <t>Variku kooli rekonstrueerimine, teostatud tööd juunis 2019, vastavalt aktile nr 10.</t>
  </si>
  <si>
    <t>Väljamaksetaotluste kuluread</t>
  </si>
  <si>
    <t>Seisuga: 22.10.2020</t>
  </si>
  <si>
    <t>30.11.2020 RÜ lisatud kuludokumendid</t>
  </si>
  <si>
    <t>AK periood: 25.07.2018 - 31.08.2019</t>
  </si>
  <si>
    <t>Arve 1046</t>
  </si>
  <si>
    <t>Variku kooli ja spordihoone ehitustööd/980
Lepingu nr ET 18/70 alusel teostatud lisa-ja muudatustööd juunis 2019.a.
vastavalt aktile nr 1.</t>
  </si>
  <si>
    <t>Arve 1057</t>
  </si>
  <si>
    <t>Objekt: Variku kooli rekonstrueerimine/980
Lepingu nr ET 18/70 alusel teostatud tööd juulis 2019.a.
vastavalt aktile nr 11.</t>
  </si>
  <si>
    <t>Arve 1059</t>
  </si>
  <si>
    <t>Variku kooli ja spordihoone ehitustööd/980
Lepingu nr ET 18/70 alusel teostatud lisa-ja muudatustööd juulis 2019.a.
vastavalt aktile nr 2.</t>
  </si>
  <si>
    <t>Tööd väljaspool AK-perioodi</t>
  </si>
  <si>
    <t>Arve 1094</t>
  </si>
  <si>
    <t>Arve 1095</t>
  </si>
  <si>
    <t>Arve 1140</t>
  </si>
  <si>
    <t>Variku kooli rekonstrueerimine/980
Lepingu nr ET 18/70 alusel teostatud tööd veebruaris 2020.a.
vastavalt aktile nr 13.</t>
  </si>
  <si>
    <t>AKT Nr. 13 TEOSTATUD EHITUSTÖÖDE KOHTA Veebruar 2020</t>
  </si>
  <si>
    <t>tasutud 01.08.2019</t>
  </si>
  <si>
    <t>Arve 1179</t>
  </si>
  <si>
    <t>Variku kooli rekonstrueerimine/980
Lepingu nr ET 18/70 alusel teostatud tööd juunis 2020.a.
vastavalt aktile nr 14.</t>
  </si>
  <si>
    <t>AKT Nr. 14
TEOSTATUD EHITUSTÖÖDE KOHTA Juuni 2020</t>
  </si>
  <si>
    <t>tasutud 05.09.2019</t>
  </si>
  <si>
    <t>ÜM § 2 lg (5) Tegelik kulu on makstud, kui see on tasutud projekti abikõlblikkuse perioodil või 45 kalendripäeva jooksul pärast projekti abikõlblikkuse perioodi, kuid mitte hiljem kui 31. detsembril 2023. a.</t>
  </si>
  <si>
    <t>tasutud 06.09.2019</t>
  </si>
  <si>
    <t>tasutud 14.11.2019</t>
  </si>
  <si>
    <t>puudub maksekorraldus</t>
  </si>
  <si>
    <t>Kogumaksumus pidi olema</t>
  </si>
  <si>
    <t>Akt 980 -1: Muudatustööd - kui osa neist on seotud spordihoonega, siis ei saa neid kõiki arvesse võtta.</t>
  </si>
  <si>
    <t>Akt 980 -2: Muudatustööd - kui osa neist on seotud spordihoonega, siis ei saa neid kõiki arvesse võtta</t>
  </si>
  <si>
    <t>AK kuludok. on mitte rohkem kui</t>
  </si>
  <si>
    <t>Vahe:</t>
  </si>
  <si>
    <t>Viide aktile ja kommentaarid</t>
  </si>
  <si>
    <r>
      <t xml:space="preserve">Variku kooli rekonstrueerimine/980
Lepingu nr ET 18/70 alusel </t>
    </r>
    <r>
      <rPr>
        <b/>
        <sz val="9"/>
        <color rgb="FF000000"/>
        <rFont val="Arial"/>
        <family val="2"/>
        <charset val="186"/>
      </rPr>
      <t>teostatud tööd septembris 2019.a.</t>
    </r>
    <r>
      <rPr>
        <sz val="9"/>
        <color rgb="FF000000"/>
        <rFont val="Arial"/>
        <family val="2"/>
        <charset val="186"/>
      </rPr>
      <t xml:space="preserve">
vastavalt aktile nr 12.</t>
    </r>
  </si>
  <si>
    <r>
      <t xml:space="preserve">AKT Nr. 12 TEOSTATUD EHITUSTÖÖDE KOHTA </t>
    </r>
    <r>
      <rPr>
        <b/>
        <sz val="9"/>
        <color rgb="FF000000"/>
        <rFont val="Arial"/>
        <family val="2"/>
        <charset val="186"/>
      </rPr>
      <t>September 2019</t>
    </r>
  </si>
  <si>
    <r>
      <t xml:space="preserve">Variku kooli ja spordihoone ehitustööd/980
Lepingu nr ET 18/70 alusel teostatud </t>
    </r>
    <r>
      <rPr>
        <b/>
        <sz val="9"/>
        <color rgb="FF000000"/>
        <rFont val="Arial"/>
        <family val="2"/>
        <charset val="186"/>
      </rPr>
      <t>lisa-ja muudatustööd septembris 2019.a.</t>
    </r>
    <r>
      <rPr>
        <sz val="9"/>
        <color rgb="FF000000"/>
        <rFont val="Arial"/>
        <family val="2"/>
        <charset val="186"/>
      </rPr>
      <t xml:space="preserve">
vastavalt aktile nr 3.</t>
    </r>
  </si>
  <si>
    <r>
      <t xml:space="preserve">AKT Nr. 3 TEOSTATUD LISA- JA MUUDATUSTÖÖDE KOHTA </t>
    </r>
    <r>
      <rPr>
        <b/>
        <sz val="9"/>
        <color rgb="FF000000"/>
        <rFont val="Arial"/>
        <family val="2"/>
        <charset val="186"/>
      </rPr>
      <t>September 2019</t>
    </r>
    <r>
      <rPr>
        <sz val="9"/>
        <color rgb="FF000000"/>
        <rFont val="Arial"/>
        <family val="2"/>
        <charset val="186"/>
      </rPr>
      <t>. Osad ilmselt seotud ka spordihoonega.</t>
    </r>
  </si>
  <si>
    <t>AKT Nr. 11 TEOSTATUD EHITUSTÖÖDE KOHTA Juuli 2019</t>
  </si>
  <si>
    <t>Kuludok. Väljaspool AK perioodi, mille maksekorraldused on olemas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</si>
</sst>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m\.yyyy"/>
  </numFmts>
  <fonts count="13" x14ac:knownFonts="1">
    <font>
      <sz val="10"/>
      <color rgb="FF000000"/>
      <name val="Arial"/>
    </font>
    <font>
      <sz val="6"/>
      <color rgb="FF000000"/>
      <name val="Arial"/>
      <family val="2"/>
      <charset val="186"/>
    </font>
    <font>
      <b/>
      <sz val="9"/>
      <color rgb="FFFFFFFF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sz val="10"/>
      <name val="Arial"/>
      <charset val="186"/>
    </font>
    <font>
      <sz val="10"/>
      <name val="Arial"/>
      <family val="2"/>
      <charset val="186"/>
    </font>
    <font>
      <b/>
      <sz val="6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</borders>
  <cellStyleXfs count="3">
    <xf numFmtId="0" fontId="0" fillId="0" borderId="0"/>
    <xf numFmtId="0" fontId="9" fillId="0" borderId="0"/>
    <xf numFmtId="9" fontId="10" fillId="0" borderId="0" applyFont="0" applyFill="0" applyBorder="0" applyAlignment="0" applyProtection="0"/>
  </cellStyleXfs>
  <cellXfs count="65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left"/>
    </xf>
    <xf numFmtId="4" fontId="3" fillId="4" borderId="2" xfId="0" applyNumberFormat="1" applyFont="1" applyFill="1" applyBorder="1" applyAlignment="1">
      <alignment horizontal="right" vertical="center"/>
    </xf>
    <xf numFmtId="4" fontId="3" fillId="4" borderId="2" xfId="0" applyNumberFormat="1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5" borderId="2" xfId="0" applyNumberFormat="1" applyFont="1" applyFill="1" applyBorder="1" applyAlignment="1">
      <alignment horizontal="left" vertical="center"/>
    </xf>
    <xf numFmtId="49" fontId="3" fillId="6" borderId="2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6" fillId="2" borderId="0" xfId="0" applyFont="1" applyFill="1" applyAlignment="1">
      <alignment horizontal="left"/>
    </xf>
    <xf numFmtId="49" fontId="3" fillId="4" borderId="3" xfId="0" applyNumberFormat="1" applyFont="1" applyFill="1" applyBorder="1" applyAlignment="1">
      <alignment horizontal="left" vertical="center"/>
    </xf>
    <xf numFmtId="49" fontId="3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left"/>
    </xf>
    <xf numFmtId="4" fontId="3" fillId="4" borderId="3" xfId="0" applyNumberFormat="1" applyFont="1" applyFill="1" applyBorder="1" applyAlignment="1">
      <alignment horizontal="right" vertical="center"/>
    </xf>
    <xf numFmtId="4" fontId="3" fillId="4" borderId="3" xfId="0" applyNumberFormat="1" applyFont="1" applyFill="1" applyBorder="1" applyAlignment="1">
      <alignment horizontal="right"/>
    </xf>
    <xf numFmtId="49" fontId="3" fillId="4" borderId="3" xfId="0" applyNumberFormat="1" applyFont="1" applyFill="1" applyBorder="1" applyAlignment="1">
      <alignment horizontal="left" vertical="center" wrapText="1"/>
    </xf>
    <xf numFmtId="49" fontId="3" fillId="5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5" fillId="0" borderId="0" xfId="0" applyFont="1"/>
    <xf numFmtId="4" fontId="5" fillId="0" borderId="0" xfId="0" applyNumberFormat="1" applyFont="1"/>
    <xf numFmtId="4" fontId="0" fillId="7" borderId="0" xfId="0" applyNumberFormat="1" applyFill="1"/>
    <xf numFmtId="16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left" vertical="center"/>
    </xf>
    <xf numFmtId="49" fontId="3" fillId="4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left" vertical="center" wrapText="1"/>
    </xf>
    <xf numFmtId="49" fontId="3" fillId="4" borderId="5" xfId="0" applyNumberFormat="1" applyFont="1" applyFill="1" applyBorder="1" applyAlignment="1">
      <alignment horizontal="left"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4" borderId="4" xfId="0" applyNumberFormat="1" applyFont="1" applyFill="1" applyBorder="1" applyAlignment="1">
      <alignment horizontal="right"/>
    </xf>
    <xf numFmtId="49" fontId="3" fillId="4" borderId="6" xfId="0" applyNumberFormat="1" applyFont="1" applyFill="1" applyBorder="1" applyAlignment="1">
      <alignment horizontal="left" vertical="center"/>
    </xf>
    <xf numFmtId="49" fontId="3" fillId="4" borderId="6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left"/>
    </xf>
    <xf numFmtId="49" fontId="3" fillId="4" borderId="6" xfId="0" applyNumberFormat="1" applyFont="1" applyFill="1" applyBorder="1" applyAlignment="1">
      <alignment horizontal="left" vertical="center" wrapText="1"/>
    </xf>
    <xf numFmtId="49" fontId="3" fillId="4" borderId="7" xfId="0" applyNumberFormat="1" applyFont="1" applyFill="1" applyBorder="1" applyAlignment="1">
      <alignment horizontal="left" vertical="center"/>
    </xf>
    <xf numFmtId="4" fontId="3" fillId="4" borderId="6" xfId="0" applyNumberFormat="1" applyFont="1" applyFill="1" applyBorder="1" applyAlignment="1">
      <alignment horizontal="right" vertical="center"/>
    </xf>
    <xf numFmtId="4" fontId="3" fillId="4" borderId="6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7" borderId="6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49" fontId="12" fillId="0" borderId="0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/>
    </xf>
  </cellXfs>
  <cellStyles count="3">
    <cellStyle name="Normaallaad" xfId="0" builtinId="0"/>
    <cellStyle name="Normaallaad 2" xfId="1"/>
    <cellStyle name="Prot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KSVEE%20peat&#246;&#246;v&#245;tu%20pakkumusblankett%20Talo%202000%20alusel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CKSTATION\02%20Eelarvestus\2.1_Pakkumisel\2015-01-30%20Vesiv&#228;rava%2016\Vv%2016%20hinnapakkumine_10.02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kuvõte"/>
      <sheetName val="hind"/>
      <sheetName val="platsikulud"/>
    </sheetNames>
    <sheetDataSet>
      <sheetData sheetId="0"/>
      <sheetData sheetId="1"/>
      <sheetData sheetId="2">
        <row r="2">
          <cell r="C2">
            <v>4600000</v>
          </cell>
        </row>
        <row r="3">
          <cell r="C3">
            <v>9</v>
          </cell>
        </row>
        <row r="7">
          <cell r="G7">
            <v>8.1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kuvõte"/>
      <sheetName val="platsikulud"/>
      <sheetName val="Hinnapakkumise vorm EVS"/>
      <sheetName val="Sheet1"/>
      <sheetName val="Sheet2"/>
      <sheetName val="Sheet4"/>
      <sheetName val="Avatäited"/>
      <sheetName val="RB tööde võrdlus"/>
      <sheetName val="Hinnapakkumise vorm EVS (2)"/>
      <sheetName val="Sheet5"/>
    </sheetNames>
    <sheetDataSet>
      <sheetData sheetId="0"/>
      <sheetData sheetId="1">
        <row r="2">
          <cell r="C2">
            <v>2000000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5"/>
  <sheetViews>
    <sheetView tabSelected="1" zoomScale="80" zoomScaleNormal="80" workbookViewId="0">
      <pane ySplit="4" topLeftCell="A5" activePane="bottomLeft" state="frozen"/>
      <selection pane="bottomLeft" activeCell="A29" sqref="A29:P29"/>
    </sheetView>
  </sheetViews>
  <sheetFormatPr defaultRowHeight="12.5" x14ac:dyDescent="0.25"/>
  <cols>
    <col min="1" max="1" width="25.81640625" customWidth="1"/>
    <col min="2" max="2" width="12.7265625" customWidth="1"/>
    <col min="3" max="4" width="15.453125" customWidth="1"/>
    <col min="5" max="5" width="15" customWidth="1"/>
    <col min="6" max="6" width="27.81640625" customWidth="1"/>
    <col min="7" max="9" width="23.54296875" customWidth="1"/>
    <col min="10" max="10" width="28.453125" customWidth="1"/>
    <col min="11" max="11" width="15" customWidth="1"/>
    <col min="12" max="12" width="18.54296875" customWidth="1"/>
    <col min="13" max="14" width="15" customWidth="1"/>
    <col min="15" max="15" width="27.6328125" customWidth="1"/>
    <col min="16" max="16" width="0.453125" customWidth="1"/>
    <col min="17" max="17" width="4.7265625" customWidth="1"/>
    <col min="18" max="19" width="12.7265625" bestFit="1" customWidth="1"/>
  </cols>
  <sheetData>
    <row r="1" spans="1:22" s="1" customFormat="1" ht="31.9" customHeight="1" x14ac:dyDescent="0.35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2" s="1" customFormat="1" ht="16" customHeight="1" x14ac:dyDescent="0.25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2" s="1" customFormat="1" ht="4.4000000000000004" customHeight="1" x14ac:dyDescent="0.2"/>
    <row r="4" spans="1:22" s="1" customFormat="1" ht="45.4" customHeight="1" x14ac:dyDescent="0.3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R4" s="22"/>
      <c r="S4" s="22"/>
      <c r="T4" s="22"/>
      <c r="U4" s="22"/>
      <c r="V4" s="22"/>
    </row>
    <row r="5" spans="1:22" s="1" customFormat="1" ht="18.25" customHeight="1" x14ac:dyDescent="0.25">
      <c r="A5" s="3" t="s">
        <v>15</v>
      </c>
      <c r="B5" s="4" t="s">
        <v>16</v>
      </c>
      <c r="C5" s="5">
        <v>43448</v>
      </c>
      <c r="D5" s="5">
        <v>43373</v>
      </c>
      <c r="E5" s="3" t="s">
        <v>17</v>
      </c>
      <c r="F5" s="6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7">
        <v>128106.05</v>
      </c>
      <c r="L5" s="8">
        <v>128106.05</v>
      </c>
      <c r="M5" s="8">
        <v>21351.01</v>
      </c>
      <c r="N5" s="8">
        <v>0</v>
      </c>
      <c r="O5" s="9" t="s">
        <v>23</v>
      </c>
    </row>
    <row r="6" spans="1:22" s="1" customFormat="1" ht="18.25" customHeight="1" x14ac:dyDescent="0.35">
      <c r="A6" s="10" t="s">
        <v>15</v>
      </c>
      <c r="B6" s="11" t="s">
        <v>16</v>
      </c>
      <c r="C6" s="12">
        <v>43448</v>
      </c>
      <c r="D6" s="12">
        <v>43343</v>
      </c>
      <c r="E6" s="10" t="s">
        <v>17</v>
      </c>
      <c r="F6" s="13" t="s">
        <v>18</v>
      </c>
      <c r="G6" s="10" t="s">
        <v>19</v>
      </c>
      <c r="H6" s="10" t="s">
        <v>24</v>
      </c>
      <c r="I6" s="10" t="s">
        <v>25</v>
      </c>
      <c r="J6" s="10" t="s">
        <v>22</v>
      </c>
      <c r="K6" s="14">
        <v>54079.42</v>
      </c>
      <c r="L6" s="15">
        <v>36052.94</v>
      </c>
      <c r="M6" s="15">
        <v>6008.82</v>
      </c>
      <c r="N6" s="15">
        <v>0</v>
      </c>
      <c r="O6" s="16" t="s">
        <v>23</v>
      </c>
      <c r="R6" s="22"/>
      <c r="S6" s="22"/>
      <c r="T6" s="22"/>
      <c r="U6" s="22"/>
      <c r="V6" s="22"/>
    </row>
    <row r="7" spans="1:22" s="1" customFormat="1" ht="18.25" customHeight="1" x14ac:dyDescent="0.35">
      <c r="A7" s="3" t="s">
        <v>15</v>
      </c>
      <c r="B7" s="4" t="s">
        <v>16</v>
      </c>
      <c r="C7" s="5">
        <v>43448</v>
      </c>
      <c r="D7" s="5">
        <v>43404</v>
      </c>
      <c r="E7" s="3" t="s">
        <v>17</v>
      </c>
      <c r="F7" s="6" t="s">
        <v>18</v>
      </c>
      <c r="G7" s="3" t="s">
        <v>19</v>
      </c>
      <c r="H7" s="3" t="s">
        <v>26</v>
      </c>
      <c r="I7" s="17" t="s">
        <v>27</v>
      </c>
      <c r="J7" s="3" t="s">
        <v>22</v>
      </c>
      <c r="K7" s="7">
        <v>221782.78</v>
      </c>
      <c r="L7" s="8">
        <v>221782.78</v>
      </c>
      <c r="M7" s="8">
        <v>36963.800000000003</v>
      </c>
      <c r="N7" s="8">
        <v>0</v>
      </c>
      <c r="O7" s="9" t="s">
        <v>23</v>
      </c>
      <c r="R7" s="22"/>
      <c r="S7" s="22"/>
      <c r="T7" s="22"/>
      <c r="U7" s="22"/>
      <c r="V7" s="22"/>
    </row>
    <row r="8" spans="1:22" s="1" customFormat="1" ht="18.25" customHeight="1" x14ac:dyDescent="0.35">
      <c r="A8" s="10" t="s">
        <v>15</v>
      </c>
      <c r="B8" s="11" t="s">
        <v>28</v>
      </c>
      <c r="C8" s="12">
        <v>43461</v>
      </c>
      <c r="D8" s="12">
        <v>43453.617465277799</v>
      </c>
      <c r="E8" s="10" t="s">
        <v>17</v>
      </c>
      <c r="F8" s="13" t="s">
        <v>29</v>
      </c>
      <c r="G8" s="10" t="s">
        <v>30</v>
      </c>
      <c r="H8" s="10" t="s">
        <v>31</v>
      </c>
      <c r="I8" s="10"/>
      <c r="J8" s="10"/>
      <c r="K8" s="14">
        <v>1055232.99</v>
      </c>
      <c r="L8" s="15">
        <v>0</v>
      </c>
      <c r="M8" s="15">
        <v>0</v>
      </c>
      <c r="N8" s="15"/>
      <c r="O8" s="16"/>
      <c r="R8" s="22"/>
      <c r="S8" s="22"/>
      <c r="T8" s="22"/>
      <c r="U8" s="22"/>
      <c r="V8" s="22"/>
    </row>
    <row r="9" spans="1:22" s="1" customFormat="1" ht="18.25" customHeight="1" x14ac:dyDescent="0.35">
      <c r="A9" s="3" t="s">
        <v>15</v>
      </c>
      <c r="B9" s="4" t="s">
        <v>28</v>
      </c>
      <c r="C9" s="5">
        <v>43461</v>
      </c>
      <c r="D9" s="5">
        <v>43434</v>
      </c>
      <c r="E9" s="3" t="s">
        <v>17</v>
      </c>
      <c r="F9" s="6" t="s">
        <v>18</v>
      </c>
      <c r="G9" s="3" t="s">
        <v>19</v>
      </c>
      <c r="H9" s="3" t="s">
        <v>32</v>
      </c>
      <c r="I9" s="3" t="s">
        <v>33</v>
      </c>
      <c r="J9" s="3" t="s">
        <v>22</v>
      </c>
      <c r="K9" s="7">
        <v>641547.91</v>
      </c>
      <c r="L9" s="8">
        <v>641547.91</v>
      </c>
      <c r="M9" s="8">
        <v>106924.65</v>
      </c>
      <c r="N9" s="8">
        <v>0</v>
      </c>
      <c r="O9" s="9" t="s">
        <v>23</v>
      </c>
      <c r="R9" s="22"/>
      <c r="S9" s="22"/>
      <c r="T9" s="22"/>
      <c r="U9" s="22"/>
      <c r="V9" s="22"/>
    </row>
    <row r="10" spans="1:22" s="1" customFormat="1" ht="18.25" customHeight="1" x14ac:dyDescent="0.35">
      <c r="A10" s="10" t="s">
        <v>15</v>
      </c>
      <c r="B10" s="11" t="s">
        <v>28</v>
      </c>
      <c r="C10" s="12">
        <v>43461</v>
      </c>
      <c r="D10" s="12">
        <v>43465</v>
      </c>
      <c r="E10" s="10" t="s">
        <v>17</v>
      </c>
      <c r="F10" s="13" t="s">
        <v>18</v>
      </c>
      <c r="G10" s="10" t="s">
        <v>19</v>
      </c>
      <c r="H10" s="10" t="s">
        <v>34</v>
      </c>
      <c r="I10" s="18" t="s">
        <v>35</v>
      </c>
      <c r="J10" s="10" t="s">
        <v>22</v>
      </c>
      <c r="K10" s="14">
        <v>531172.43000000005</v>
      </c>
      <c r="L10" s="15">
        <v>531172.43000000005</v>
      </c>
      <c r="M10" s="15">
        <v>88528.74</v>
      </c>
      <c r="N10" s="15">
        <v>0</v>
      </c>
      <c r="O10" s="16" t="s">
        <v>23</v>
      </c>
      <c r="R10" s="22"/>
      <c r="S10" s="22"/>
      <c r="T10" s="22"/>
      <c r="U10" s="22"/>
      <c r="V10" s="22"/>
    </row>
    <row r="11" spans="1:22" s="1" customFormat="1" ht="18.25" customHeight="1" x14ac:dyDescent="0.35">
      <c r="A11" s="3" t="s">
        <v>15</v>
      </c>
      <c r="B11" s="4" t="s">
        <v>28</v>
      </c>
      <c r="C11" s="5">
        <v>43461</v>
      </c>
      <c r="D11" s="5">
        <v>43496</v>
      </c>
      <c r="E11" s="3" t="s">
        <v>17</v>
      </c>
      <c r="F11" s="6" t="s">
        <v>18</v>
      </c>
      <c r="G11" s="3" t="s">
        <v>19</v>
      </c>
      <c r="H11" s="3" t="s">
        <v>36</v>
      </c>
      <c r="I11" s="17" t="s">
        <v>37</v>
      </c>
      <c r="J11" s="3" t="s">
        <v>22</v>
      </c>
      <c r="K11" s="7">
        <v>480846.23</v>
      </c>
      <c r="L11" s="8">
        <v>480846.23</v>
      </c>
      <c r="M11" s="8">
        <v>80141.039999999994</v>
      </c>
      <c r="N11" s="8">
        <v>0</v>
      </c>
      <c r="O11" s="9" t="s">
        <v>23</v>
      </c>
      <c r="R11" s="22"/>
      <c r="S11" s="22"/>
      <c r="T11" s="22"/>
      <c r="U11" s="22"/>
      <c r="V11" s="22"/>
    </row>
    <row r="12" spans="1:22" s="1" customFormat="1" ht="18.25" customHeight="1" x14ac:dyDescent="0.35">
      <c r="A12" s="10" t="s">
        <v>15</v>
      </c>
      <c r="B12" s="11" t="s">
        <v>28</v>
      </c>
      <c r="C12" s="12">
        <v>43461</v>
      </c>
      <c r="D12" s="12">
        <v>43524</v>
      </c>
      <c r="E12" s="10" t="s">
        <v>17</v>
      </c>
      <c r="F12" s="13" t="s">
        <v>18</v>
      </c>
      <c r="G12" s="10" t="s">
        <v>19</v>
      </c>
      <c r="H12" s="19" t="s">
        <v>38</v>
      </c>
      <c r="I12" s="18" t="s">
        <v>39</v>
      </c>
      <c r="J12" s="10" t="s">
        <v>22</v>
      </c>
      <c r="K12" s="14">
        <v>413086.48</v>
      </c>
      <c r="L12" s="15">
        <v>27963.42</v>
      </c>
      <c r="M12" s="15">
        <v>4660.57</v>
      </c>
      <c r="N12" s="15">
        <v>0</v>
      </c>
      <c r="O12" s="16" t="s">
        <v>23</v>
      </c>
      <c r="R12" s="22"/>
      <c r="S12" s="22"/>
      <c r="T12" s="22"/>
      <c r="U12" s="22"/>
      <c r="V12" s="22"/>
    </row>
    <row r="13" spans="1:22" s="1" customFormat="1" ht="18.25" customHeight="1" x14ac:dyDescent="0.35">
      <c r="A13" s="3" t="s">
        <v>15</v>
      </c>
      <c r="B13" s="4" t="s">
        <v>40</v>
      </c>
      <c r="C13" s="5">
        <v>43543</v>
      </c>
      <c r="D13" s="5">
        <v>43539.4067476852</v>
      </c>
      <c r="E13" s="3" t="s">
        <v>17</v>
      </c>
      <c r="F13" s="6" t="s">
        <v>29</v>
      </c>
      <c r="G13" s="3" t="s">
        <v>30</v>
      </c>
      <c r="H13" s="3" t="s">
        <v>31</v>
      </c>
      <c r="I13" s="3"/>
      <c r="J13" s="3"/>
      <c r="K13" s="7">
        <v>1341687.71</v>
      </c>
      <c r="L13" s="8">
        <v>0</v>
      </c>
      <c r="M13" s="8">
        <v>0</v>
      </c>
      <c r="N13" s="8"/>
      <c r="O13" s="9"/>
      <c r="R13" s="22"/>
      <c r="S13" s="22"/>
      <c r="T13" s="22"/>
      <c r="U13" s="22"/>
      <c r="V13" s="22"/>
    </row>
    <row r="14" spans="1:22" s="1" customFormat="1" ht="18.25" customHeight="1" x14ac:dyDescent="0.35">
      <c r="A14" s="10" t="s">
        <v>15</v>
      </c>
      <c r="B14" s="11" t="s">
        <v>40</v>
      </c>
      <c r="C14" s="12">
        <v>43543</v>
      </c>
      <c r="D14" s="12">
        <v>43524</v>
      </c>
      <c r="E14" s="10" t="s">
        <v>17</v>
      </c>
      <c r="F14" s="13" t="s">
        <v>18</v>
      </c>
      <c r="G14" s="10" t="s">
        <v>19</v>
      </c>
      <c r="H14" s="19" t="s">
        <v>38</v>
      </c>
      <c r="I14" s="10" t="s">
        <v>41</v>
      </c>
      <c r="J14" s="10" t="s">
        <v>22</v>
      </c>
      <c r="K14" s="14">
        <v>413086.48</v>
      </c>
      <c r="L14" s="15">
        <v>385123.06</v>
      </c>
      <c r="M14" s="15">
        <v>64187.18</v>
      </c>
      <c r="N14" s="15">
        <v>0</v>
      </c>
      <c r="O14" s="16" t="s">
        <v>23</v>
      </c>
      <c r="R14" s="22"/>
      <c r="S14" s="22"/>
      <c r="T14" s="22"/>
      <c r="U14" s="22"/>
      <c r="V14" s="22"/>
    </row>
    <row r="15" spans="1:22" s="1" customFormat="1" ht="18.25" customHeight="1" x14ac:dyDescent="0.35">
      <c r="A15" s="3" t="s">
        <v>15</v>
      </c>
      <c r="B15" s="4" t="s">
        <v>40</v>
      </c>
      <c r="C15" s="5">
        <v>43543</v>
      </c>
      <c r="D15" s="5">
        <v>43555</v>
      </c>
      <c r="E15" s="3" t="s">
        <v>17</v>
      </c>
      <c r="F15" s="6" t="s">
        <v>18</v>
      </c>
      <c r="G15" s="3" t="s">
        <v>19</v>
      </c>
      <c r="H15" s="3" t="s">
        <v>42</v>
      </c>
      <c r="I15" s="17" t="s">
        <v>43</v>
      </c>
      <c r="J15" s="3" t="s">
        <v>22</v>
      </c>
      <c r="K15" s="7">
        <v>704364.6</v>
      </c>
      <c r="L15" s="8">
        <v>704364.6</v>
      </c>
      <c r="M15" s="8">
        <v>117394.1</v>
      </c>
      <c r="N15" s="8">
        <v>0</v>
      </c>
      <c r="O15" s="9" t="s">
        <v>23</v>
      </c>
      <c r="R15" s="22"/>
      <c r="S15" s="22"/>
      <c r="T15" s="22"/>
      <c r="U15" s="22"/>
      <c r="V15" s="22"/>
    </row>
    <row r="16" spans="1:22" s="1" customFormat="1" ht="18.25" customHeight="1" x14ac:dyDescent="0.35">
      <c r="A16" s="10" t="s">
        <v>15</v>
      </c>
      <c r="B16" s="11" t="s">
        <v>40</v>
      </c>
      <c r="C16" s="12">
        <v>43543</v>
      </c>
      <c r="D16" s="12">
        <v>43585</v>
      </c>
      <c r="E16" s="10" t="s">
        <v>17</v>
      </c>
      <c r="F16" s="13" t="s">
        <v>18</v>
      </c>
      <c r="G16" s="10" t="s">
        <v>19</v>
      </c>
      <c r="H16" s="10" t="s">
        <v>44</v>
      </c>
      <c r="I16" s="10" t="s">
        <v>45</v>
      </c>
      <c r="J16" s="10" t="s">
        <v>22</v>
      </c>
      <c r="K16" s="14">
        <v>858379.31</v>
      </c>
      <c r="L16" s="15">
        <v>858379.31</v>
      </c>
      <c r="M16" s="15">
        <v>143063.22</v>
      </c>
      <c r="N16" s="15">
        <v>0</v>
      </c>
      <c r="O16" s="16" t="s">
        <v>23</v>
      </c>
      <c r="R16" s="22"/>
      <c r="S16" s="22"/>
      <c r="T16" s="22"/>
      <c r="U16" s="22"/>
      <c r="V16" s="22"/>
    </row>
    <row r="17" spans="1:16" s="1" customFormat="1" ht="18.25" customHeight="1" x14ac:dyDescent="0.25">
      <c r="A17" s="3" t="s">
        <v>15</v>
      </c>
      <c r="B17" s="4" t="s">
        <v>40</v>
      </c>
      <c r="C17" s="5">
        <v>43543</v>
      </c>
      <c r="D17" s="5">
        <v>43615</v>
      </c>
      <c r="E17" s="3" t="s">
        <v>17</v>
      </c>
      <c r="F17" s="6" t="s">
        <v>18</v>
      </c>
      <c r="G17" s="3" t="s">
        <v>19</v>
      </c>
      <c r="H17" s="20" t="s">
        <v>46</v>
      </c>
      <c r="I17" s="17" t="s">
        <v>47</v>
      </c>
      <c r="J17" s="3" t="s">
        <v>22</v>
      </c>
      <c r="K17" s="7">
        <v>896820.72</v>
      </c>
      <c r="L17" s="8">
        <v>190133.02</v>
      </c>
      <c r="M17" s="8">
        <v>31688.84</v>
      </c>
      <c r="N17" s="8">
        <v>0</v>
      </c>
      <c r="O17" s="9" t="s">
        <v>23</v>
      </c>
    </row>
    <row r="18" spans="1:16" s="1" customFormat="1" ht="18.25" customHeight="1" x14ac:dyDescent="0.25">
      <c r="A18" s="10" t="s">
        <v>15</v>
      </c>
      <c r="B18" s="11" t="s">
        <v>48</v>
      </c>
      <c r="C18" s="12">
        <v>43637</v>
      </c>
      <c r="D18" s="12">
        <v>43615</v>
      </c>
      <c r="E18" s="10" t="s">
        <v>17</v>
      </c>
      <c r="F18" s="13" t="s">
        <v>18</v>
      </c>
      <c r="G18" s="10" t="s">
        <v>19</v>
      </c>
      <c r="H18" s="20" t="s">
        <v>49</v>
      </c>
      <c r="I18" s="10" t="s">
        <v>50</v>
      </c>
      <c r="J18" s="10" t="s">
        <v>22</v>
      </c>
      <c r="K18" s="14">
        <v>896820.72</v>
      </c>
      <c r="L18" s="15">
        <v>638793.31000000006</v>
      </c>
      <c r="M18" s="15">
        <v>106465.55</v>
      </c>
      <c r="N18" s="15">
        <v>0</v>
      </c>
      <c r="O18" s="16" t="s">
        <v>23</v>
      </c>
    </row>
    <row r="19" spans="1:16" s="1" customFormat="1" ht="18.25" customHeight="1" x14ac:dyDescent="0.25">
      <c r="A19" s="3" t="s">
        <v>15</v>
      </c>
      <c r="B19" s="4" t="s">
        <v>51</v>
      </c>
      <c r="C19" s="5">
        <v>43798</v>
      </c>
      <c r="D19" s="5">
        <v>43646</v>
      </c>
      <c r="E19" s="3" t="s">
        <v>17</v>
      </c>
      <c r="F19" s="6" t="s">
        <v>18</v>
      </c>
      <c r="G19" s="3" t="s">
        <v>19</v>
      </c>
      <c r="H19" s="3" t="s">
        <v>52</v>
      </c>
      <c r="I19" s="3" t="s">
        <v>53</v>
      </c>
      <c r="J19" s="3" t="s">
        <v>22</v>
      </c>
      <c r="K19" s="7">
        <v>666241.22</v>
      </c>
      <c r="L19" s="8">
        <v>501990.16</v>
      </c>
      <c r="M19" s="8">
        <v>83665.03</v>
      </c>
      <c r="N19" s="8">
        <v>0</v>
      </c>
      <c r="O19" s="9" t="s">
        <v>23</v>
      </c>
    </row>
    <row r="20" spans="1:16" s="1" customFormat="1" ht="24" customHeight="1" x14ac:dyDescent="0.25">
      <c r="A20" s="2" t="s">
        <v>56</v>
      </c>
      <c r="B20" s="60"/>
      <c r="C20" s="61" t="s">
        <v>57</v>
      </c>
      <c r="D20" s="35"/>
      <c r="E20" s="36" t="s">
        <v>75</v>
      </c>
      <c r="F20" s="37"/>
      <c r="G20" s="36"/>
      <c r="H20" s="36"/>
      <c r="I20" s="36"/>
      <c r="J20" s="36"/>
      <c r="K20" s="38"/>
      <c r="L20" s="39"/>
      <c r="M20" s="39"/>
      <c r="N20" s="39"/>
      <c r="O20" s="40" t="s">
        <v>84</v>
      </c>
    </row>
    <row r="21" spans="1:16" s="1" customFormat="1" ht="42.5" customHeight="1" x14ac:dyDescent="0.25">
      <c r="A21" s="23"/>
      <c r="B21" s="24"/>
      <c r="C21" s="25"/>
      <c r="D21" s="25">
        <v>43646</v>
      </c>
      <c r="E21" s="23" t="s">
        <v>70</v>
      </c>
      <c r="F21" s="26"/>
      <c r="G21" s="23"/>
      <c r="H21" s="23" t="s">
        <v>58</v>
      </c>
      <c r="I21" s="29" t="s">
        <v>59</v>
      </c>
      <c r="J21" s="3" t="s">
        <v>22</v>
      </c>
      <c r="K21" s="27">
        <v>82981.5</v>
      </c>
      <c r="L21" s="28"/>
      <c r="M21" s="28">
        <v>13830.25</v>
      </c>
      <c r="N21" s="28"/>
      <c r="O21" s="30" t="s">
        <v>80</v>
      </c>
    </row>
    <row r="22" spans="1:16" s="1" customFormat="1" ht="37.5" customHeight="1" x14ac:dyDescent="0.25">
      <c r="A22" s="41"/>
      <c r="B22" s="42"/>
      <c r="C22" s="43"/>
      <c r="D22" s="43">
        <v>43677</v>
      </c>
      <c r="E22" s="41" t="s">
        <v>76</v>
      </c>
      <c r="F22" s="44"/>
      <c r="G22" s="41"/>
      <c r="H22" s="41" t="s">
        <v>60</v>
      </c>
      <c r="I22" s="45" t="s">
        <v>61</v>
      </c>
      <c r="J22" s="46" t="s">
        <v>22</v>
      </c>
      <c r="K22" s="47">
        <v>64654.16</v>
      </c>
      <c r="L22" s="48"/>
      <c r="M22" s="48">
        <v>10775.69</v>
      </c>
      <c r="N22" s="48"/>
      <c r="O22" s="62" t="s">
        <v>89</v>
      </c>
    </row>
    <row r="23" spans="1:16" s="1" customFormat="1" ht="43.5" customHeight="1" x14ac:dyDescent="0.25">
      <c r="A23" s="23"/>
      <c r="B23" s="24"/>
      <c r="C23" s="25"/>
      <c r="D23" s="25">
        <v>43677</v>
      </c>
      <c r="E23" s="23" t="s">
        <v>74</v>
      </c>
      <c r="F23" s="26"/>
      <c r="G23" s="23"/>
      <c r="H23" s="23" t="s">
        <v>62</v>
      </c>
      <c r="I23" s="29" t="s">
        <v>63</v>
      </c>
      <c r="J23" s="23" t="s">
        <v>22</v>
      </c>
      <c r="K23" s="27">
        <v>144818.39000000001</v>
      </c>
      <c r="L23" s="28"/>
      <c r="M23" s="28">
        <v>24136.400000000001</v>
      </c>
      <c r="N23" s="28"/>
      <c r="O23" s="30" t="s">
        <v>81</v>
      </c>
    </row>
    <row r="24" spans="1:16" s="1" customFormat="1" ht="43.5" customHeight="1" x14ac:dyDescent="0.25">
      <c r="A24" s="57"/>
      <c r="B24" s="36" t="s">
        <v>64</v>
      </c>
      <c r="C24" s="35"/>
      <c r="D24" s="35"/>
      <c r="E24" s="36"/>
      <c r="F24" s="37"/>
      <c r="G24" s="36"/>
      <c r="H24" s="36"/>
      <c r="I24" s="58"/>
      <c r="J24" s="36"/>
      <c r="K24" s="38"/>
      <c r="L24" s="39"/>
      <c r="M24" s="39"/>
      <c r="N24" s="39"/>
      <c r="O24" s="39"/>
    </row>
    <row r="25" spans="1:16" s="1" customFormat="1" ht="84.5" customHeight="1" x14ac:dyDescent="0.25">
      <c r="A25" s="23"/>
      <c r="B25" s="24"/>
      <c r="C25" s="25"/>
      <c r="D25" s="25">
        <v>43738</v>
      </c>
      <c r="E25" s="23" t="s">
        <v>77</v>
      </c>
      <c r="F25" s="26"/>
      <c r="G25" s="23"/>
      <c r="H25" s="23" t="s">
        <v>65</v>
      </c>
      <c r="I25" s="29" t="s">
        <v>85</v>
      </c>
      <c r="J25" s="23" t="s">
        <v>22</v>
      </c>
      <c r="K25" s="27">
        <v>476901.42</v>
      </c>
      <c r="L25" s="28"/>
      <c r="M25" s="28">
        <v>79483.570000000007</v>
      </c>
      <c r="N25" s="28"/>
      <c r="O25" s="31" t="s">
        <v>86</v>
      </c>
    </row>
    <row r="26" spans="1:16" s="1" customFormat="1" ht="84.5" customHeight="1" x14ac:dyDescent="0.25">
      <c r="A26" s="49"/>
      <c r="B26" s="50"/>
      <c r="C26" s="51"/>
      <c r="D26" s="51">
        <v>43738</v>
      </c>
      <c r="E26" s="49" t="s">
        <v>77</v>
      </c>
      <c r="F26" s="52"/>
      <c r="G26" s="49"/>
      <c r="H26" s="49" t="s">
        <v>66</v>
      </c>
      <c r="I26" s="53" t="s">
        <v>87</v>
      </c>
      <c r="J26" s="54" t="s">
        <v>22</v>
      </c>
      <c r="K26" s="55">
        <v>39206.629999999997</v>
      </c>
      <c r="L26" s="56"/>
      <c r="M26" s="56">
        <v>6534.44</v>
      </c>
      <c r="N26" s="56"/>
      <c r="O26" s="59" t="s">
        <v>88</v>
      </c>
    </row>
    <row r="27" spans="1:16" s="1" customFormat="1" ht="31.5" customHeight="1" x14ac:dyDescent="0.25">
      <c r="A27" s="23"/>
      <c r="B27" s="24"/>
      <c r="C27" s="25"/>
      <c r="D27" s="25">
        <v>43890</v>
      </c>
      <c r="E27" s="23" t="s">
        <v>78</v>
      </c>
      <c r="F27" s="26"/>
      <c r="G27" s="23"/>
      <c r="H27" s="23" t="s">
        <v>67</v>
      </c>
      <c r="I27" s="29" t="s">
        <v>68</v>
      </c>
      <c r="J27" s="3" t="s">
        <v>22</v>
      </c>
      <c r="K27" s="27">
        <v>120133.69</v>
      </c>
      <c r="L27" s="28"/>
      <c r="M27" s="28">
        <v>20022.28</v>
      </c>
      <c r="N27" s="28"/>
      <c r="O27" s="31" t="s">
        <v>69</v>
      </c>
    </row>
    <row r="28" spans="1:16" s="1" customFormat="1" ht="37" customHeight="1" x14ac:dyDescent="0.25">
      <c r="A28" s="23"/>
      <c r="B28" s="24"/>
      <c r="C28" s="25"/>
      <c r="D28" s="25">
        <v>44012</v>
      </c>
      <c r="E28" s="23" t="s">
        <v>78</v>
      </c>
      <c r="F28" s="26"/>
      <c r="G28" s="23"/>
      <c r="H28" s="23" t="s">
        <v>71</v>
      </c>
      <c r="I28" s="29" t="s">
        <v>72</v>
      </c>
      <c r="J28" s="3" t="s">
        <v>22</v>
      </c>
      <c r="K28" s="27">
        <v>30000</v>
      </c>
      <c r="L28" s="28"/>
      <c r="M28" s="28">
        <v>5000</v>
      </c>
      <c r="N28" s="28"/>
      <c r="O28" s="31" t="s">
        <v>73</v>
      </c>
    </row>
    <row r="29" spans="1:16" s="1" customFormat="1" ht="18.25" customHeight="1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s="1" customFormat="1" ht="33.65" customHeight="1" x14ac:dyDescent="0.2"/>
    <row r="31" spans="1:16" x14ac:dyDescent="0.25">
      <c r="J31" s="32" t="s">
        <v>79</v>
      </c>
      <c r="K31" s="21">
        <v>6270089.9299999997</v>
      </c>
    </row>
    <row r="32" spans="1:16" x14ac:dyDescent="0.25">
      <c r="J32" s="33" t="s">
        <v>82</v>
      </c>
      <c r="K32" s="34">
        <f>SUM(K5:K7,K9,K10,K11,K12,K15,K16,K17,K19)+SUM(K21:K23)</f>
        <v>5888881.1999999993</v>
      </c>
      <c r="L32" s="21"/>
    </row>
    <row r="33" spans="10:12" x14ac:dyDescent="0.25">
      <c r="J33" s="32" t="s">
        <v>83</v>
      </c>
      <c r="K33" s="21">
        <f>K31-K32</f>
        <v>381208.73000000045</v>
      </c>
      <c r="L33" s="21"/>
    </row>
    <row r="35" spans="10:12" ht="36.5" customHeight="1" x14ac:dyDescent="0.25">
      <c r="J35" s="32" t="s">
        <v>90</v>
      </c>
      <c r="K35" s="21">
        <f>SUM(K25:K26)</f>
        <v>516108.05</v>
      </c>
    </row>
  </sheetData>
  <mergeCells count="3">
    <mergeCell ref="A1:O1"/>
    <mergeCell ref="A2:O2"/>
    <mergeCell ref="A29:P29"/>
  </mergeCells>
  <pageMargins left="0.7" right="0.7" top="0.75" bottom="0.75" header="0.3" footer="0.3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Kuluread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Merle Oagu</cp:lastModifiedBy>
  <dcterms:created xsi:type="dcterms:W3CDTF">2020-10-22T09:48:00Z</dcterms:created>
  <dcterms:modified xsi:type="dcterms:W3CDTF">2020-12-04T12:04:00Z</dcterms:modified>
</cp:coreProperties>
</file>